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96" firstSheet="1" activeTab="3"/>
  </bookViews>
  <sheets>
    <sheet name="ComposiçãoCusto&amp;PrecoUnitarios" sheetId="1" r:id="rId1"/>
    <sheet name="ComposiçãoCusto&amp;PrecoTotais" sheetId="2" r:id="rId2"/>
    <sheet name="Fonte Sinapi Exemplo Alvenaria" sheetId="3" r:id="rId3"/>
    <sheet name="ComposiçãoCusto&amp;PrecoUnitarioEx" sheetId="4" r:id="rId4"/>
  </sheets>
  <definedNames/>
  <calcPr fullCalcOnLoad="1"/>
</workbook>
</file>

<file path=xl/sharedStrings.xml><?xml version="1.0" encoding="utf-8"?>
<sst xmlns="http://schemas.openxmlformats.org/spreadsheetml/2006/main" count="197" uniqueCount="117">
  <si>
    <t>NOME DO SERVIÇO:</t>
  </si>
  <si>
    <t>Item</t>
  </si>
  <si>
    <t>Codigo Insumo</t>
  </si>
  <si>
    <t>Nome do Insumo</t>
  </si>
  <si>
    <t>Unidade</t>
  </si>
  <si>
    <t>%</t>
  </si>
  <si>
    <t>BDI sobre custos inclusive encargos sociais</t>
  </si>
  <si>
    <t>Unidade da composição</t>
  </si>
  <si>
    <t>Custo Total do Insumo</t>
  </si>
  <si>
    <t>FICHA DE COMPOSIÇÃO DE CUSTOS UNITÁRIA</t>
  </si>
  <si>
    <t>Consumo Unitário do Insumo</t>
  </si>
  <si>
    <t>Custo Unitário do Insumo</t>
  </si>
  <si>
    <t>Custo do Insumo no Serviço Unitário</t>
  </si>
  <si>
    <t>Resumo:</t>
  </si>
  <si>
    <t>Total dos Custos da Mão de Obra</t>
  </si>
  <si>
    <t>Total dos Custos não incluindo os Encargos Sociais nem o BDI</t>
  </si>
  <si>
    <t>Encargos sociais sobre mão de obra</t>
  </si>
  <si>
    <t>Fonte: Silvio Wille, 2019</t>
  </si>
  <si>
    <t>Quantidade do serviço é</t>
  </si>
  <si>
    <t>Unidade do Serviço</t>
  </si>
  <si>
    <t>Custo Total do Serviço ORÇADO</t>
  </si>
  <si>
    <t>Consumo Total do Insumo</t>
  </si>
  <si>
    <t>Enc. Sociais</t>
  </si>
  <si>
    <t>BDI</t>
  </si>
  <si>
    <t>PREÇO DE VENDA (inclui custos dos insumos + encargos sociais + BDI)</t>
  </si>
  <si>
    <t>PV</t>
  </si>
  <si>
    <t>Custo Total (inclui custo dos insumos mais Encargos Sociais)</t>
  </si>
  <si>
    <t>NÃO AFERIDA</t>
  </si>
  <si>
    <t>72131</t>
  </si>
  <si>
    <t>ALVENARIA EM TIJOLO CERAMICO MACICO 5X10X20CM 1 VEZ (ESPESSURA 20CM), ASSENTADO COM ARGAMASSA TRACO 1:2:8 (CIMENTO, CAL E AREIA)</t>
  </si>
  <si>
    <t>M2</t>
  </si>
  <si>
    <t/>
  </si>
  <si>
    <t>INSUMO</t>
  </si>
  <si>
    <t>7258</t>
  </si>
  <si>
    <t>TIJOLO CERAMICO MACICO *5 X 10 X 20* CM</t>
  </si>
  <si>
    <t>UN</t>
  </si>
  <si>
    <t>160,0000000</t>
  </si>
  <si>
    <t>COMPOSICAO</t>
  </si>
  <si>
    <t>87335</t>
  </si>
  <si>
    <t>ARGAMASSA TRAÇO 1:2:8 (CIMENTO, CAL E AREIA MÉDIA) PARA EMBOÇO/MASSA ÚNICA/ASSENTAMENTO DE ALVENARIA DE VEDAÇÃO, PREPARO MECÂNICO COM MISTURADOR DE EIXO HORIZONTAL DE 300 KG. AF_06/2014</t>
  </si>
  <si>
    <t>M3</t>
  </si>
  <si>
    <t>0,0220000</t>
  </si>
  <si>
    <t>88309</t>
  </si>
  <si>
    <t>PEDREIRO COM ENCARGOS COMPLEMENTARES</t>
  </si>
  <si>
    <t>H</t>
  </si>
  <si>
    <t>1,6000000</t>
  </si>
  <si>
    <t>88316</t>
  </si>
  <si>
    <t>SERVENTE COM ENCARGOS COMPLEMENTARES</t>
  </si>
  <si>
    <t>1,7000000</t>
  </si>
  <si>
    <t>Código SINAPI</t>
  </si>
  <si>
    <t>SINAPI - SISTEMA NACIONAL DE PESQUISA DE CUSTOS E ÍNDICES DA CONSTRUÇÃO CIVIL</t>
  </si>
  <si>
    <t>PCI.818.01 - COMPOSIÇÕES ATIVAS ANALÍTICAS COM CUSTO</t>
  </si>
  <si>
    <t>ABRANGENCIA: NACIONAL                                                                               DATA DE PREÇO          :    07/2019                                                                                     DATA REFERENCIA TECNICA: 10/08/2019</t>
  </si>
  <si>
    <t>* Composições constantes nos Relatórios publicados de Composições Analíticas para as 27 Unidades da Federação</t>
  </si>
  <si>
    <t>CLASSE/TIPO</t>
  </si>
  <si>
    <t>CÓDIGOS</t>
  </si>
  <si>
    <t>DESCRIÇÃO</t>
  </si>
  <si>
    <t>UNIDADE</t>
  </si>
  <si>
    <t>COEFICIENTE</t>
  </si>
  <si>
    <t>CADERNO TÉCNICO</t>
  </si>
  <si>
    <t>FONTE:</t>
  </si>
  <si>
    <t>Fonte em 19/set/19:</t>
  </si>
  <si>
    <t>http://www.caixa.gov.br/site/Paginas/downloads.aspx#categoria_655</t>
  </si>
  <si>
    <t>ENCARGOS COMPLEMENTARES</t>
  </si>
  <si>
    <t>PEDREIRO (sem encargos)</t>
  </si>
  <si>
    <t>SERVENTE (sem encargos)</t>
  </si>
  <si>
    <t>FICHA DE COMPOSIÇÃO DE CUSTO UNITÁRIO</t>
  </si>
  <si>
    <t>FICHA DE COMPOSIÇÃO DE CUSTO UNITÁRIO e de CUSTO TOTAL DO SERVIÇO</t>
  </si>
  <si>
    <t>01.SEDI.ARGA.057/01</t>
  </si>
  <si>
    <t>Argamassas e grautes</t>
  </si>
  <si>
    <t>370</t>
  </si>
  <si>
    <t>AREIA MEDIA - POSTO JAZIDA/FORNECEDOR (RETIRADO NA JAZIDA, SEM TRANSPORTE)</t>
  </si>
  <si>
    <t>1,2500000</t>
  </si>
  <si>
    <t>1106</t>
  </si>
  <si>
    <t>CAL HIDRATADA CH-I PARA ARGAMASSAS</t>
  </si>
  <si>
    <t>KG</t>
  </si>
  <si>
    <t>187,0200000</t>
  </si>
  <si>
    <t>1379</t>
  </si>
  <si>
    <t>CIMENTO PORTLAND COMPOSTO CP II-32</t>
  </si>
  <si>
    <t>179,2200000</t>
  </si>
  <si>
    <t>88377</t>
  </si>
  <si>
    <t>OPERADOR DE BETONEIRA ESTACIONÁRIA/MISTURADOR COM ENCARGOS COMPLEMENTARES</t>
  </si>
  <si>
    <t>4,8800000</t>
  </si>
  <si>
    <t>88386</t>
  </si>
  <si>
    <t>MISTURADOR DE ARGAMASSA, EIXO HORIZONTAL, CAPACIDADE DE MISTURA 300 KG, MOTOR ELÉTRICO POTÊNCIA 5 CV - CHP DIURNO. AF_06/2014</t>
  </si>
  <si>
    <t>CHP</t>
  </si>
  <si>
    <t>1,1400000</t>
  </si>
  <si>
    <t>88392</t>
  </si>
  <si>
    <t>MISTURADOR DE ARGAMASSA, EIXO HORIZONTAL, CAPACIDADE DE MISTURA 300 KG, MOTOR ELÉTRICO POTÊNCIA 5 CV - CHI DIURNO. AF_06/2014</t>
  </si>
  <si>
    <t>CHI</t>
  </si>
  <si>
    <t>3,7400000</t>
  </si>
  <si>
    <t>É o custo horário do equipamento durante a sua operação efetiva, sendo dado pela soma</t>
  </si>
  <si>
    <t>das seguintes parcelas de custo:</t>
  </si>
  <si>
    <t>Onde:</t>
  </si>
  <si>
    <t>No caso de veículos, o SINAPI acrescenta o custo de Seguros e Impostos (SI).</t>
  </si>
  <si>
    <t>É o custo horário do equipamento posto à disposição do serviço, porém não</t>
  </si>
  <si>
    <t>efetivamente em uso produtivo.</t>
  </si>
  <si>
    <t>Esse custo é impactado por dois fatores, o primeiro corresponde ao tempo necessário de</t>
  </si>
  <si>
    <t>preparação do operador do equipamento, nos momentos de início e fim da jornada de</t>
  </si>
  <si>
    <t>trabalho, bem como o tempo decorrente de manobra e posicionamento do equipamento</t>
  </si>
  <si>
    <t>até a frente de serviço. O segundo é devido aos tempos de espera originados por diferenças</t>
  </si>
  <si>
    <t>de produtividades quando o equipamento principal realiza serviços em conjunto com outros</t>
  </si>
  <si>
    <t>equipamentos.</t>
  </si>
  <si>
    <t>Em relação ao primeiro fator, ele é considerado nas composições de serviços que</t>
  </si>
  <si>
    <t>utilizam equipamentos por meio da aplicação do Fator de Tempo de Trabalho (FTT), esse</t>
  </si>
  <si>
    <t>está relacionado à eficiência de utilização do equipamento. O valor desse fator para o caso</t>
  </si>
  <si>
    <t>de escavação vertical, demonstrado no processo de aferição utilizado pela Fundação para o</t>
  </si>
  <si>
    <t>Desenvolvimento Tecnológico da Engenharia \u2013 FDTE, é de 0,80.</t>
  </si>
  <si>
    <t>Custo horário produtivo;</t>
  </si>
  <si>
    <t>Depreciação por disponibilidade;</t>
  </si>
  <si>
    <t>Juros por disponibilidade;</t>
  </si>
  <si>
    <t>Manutenção;</t>
  </si>
  <si>
    <t>Custos com materiais na operação;</t>
  </si>
  <si>
    <t>Custos com mão de obra na operação (diurna ou noturna).</t>
  </si>
  <si>
    <t>CUSTO HORÁRIO IMPRODUTIVO \u2013 CHI</t>
  </si>
  <si>
    <t>CUSTO HORÁRIO PRODUTIVO - CHP</t>
  </si>
  <si>
    <t>FORNEÇA ESTES DADOS nas células em amarelo PARA CALCULAR O CUSTO UNITÁRIO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</si>
</sst>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#,##0.00_ ;[Red]\-#,##0.00\ "/>
    <numFmt numFmtId="179" formatCode="&quot;Sim&quot;;&quot;Sim&quot;;&quot;Não&quot;"/>
    <numFmt numFmtId="180" formatCode="&quot;Verdadeiro&quot;;&quot;Verdadeiro&quot;;&quot;Falso&quot;"/>
    <numFmt numFmtId="181" formatCode="&quot;Ativado&quot;;&quot;Ativado&quot;;&quot;Desativado&quot;"/>
    <numFmt numFmtId="182" formatCode="[$€-2]\ #,##0.00_);[Red]\([$€-2]\ #,##0.00\)"/>
  </numFmts>
  <fonts count="70">
    <font>
      <sz val="10"/>
      <name val="Arial"/>
      <family val="0"/>
    </font>
    <font>
      <sz val="10"/>
      <color indexed="10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sz val="11"/>
      <color indexed="17"/>
      <name val="Arial"/>
      <family val="2"/>
    </font>
    <font>
      <b/>
      <sz val="11"/>
      <color indexed="17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0"/>
      <color indexed="16"/>
      <name val="Arial"/>
      <family val="2"/>
    </font>
    <font>
      <sz val="12"/>
      <name val="Arial"/>
      <family val="2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sz val="8"/>
      <color indexed="8"/>
      <name val="Courier"/>
      <family val="3"/>
    </font>
    <font>
      <sz val="12"/>
      <color indexed="8"/>
      <name val="Courier"/>
      <family val="3"/>
    </font>
    <font>
      <b/>
      <sz val="12"/>
      <color indexed="8"/>
      <name val="Courier"/>
      <family val="0"/>
    </font>
    <font>
      <sz val="11"/>
      <color indexed="18"/>
      <name val="Arial"/>
      <family val="2"/>
    </font>
    <font>
      <sz val="8"/>
      <color indexed="10"/>
      <name val="Courier"/>
      <family val="0"/>
    </font>
    <font>
      <b/>
      <sz val="8"/>
      <color indexed="9"/>
      <name val="Courier"/>
      <family val="3"/>
    </font>
    <font>
      <u val="single"/>
      <sz val="10"/>
      <color indexed="12"/>
      <name val="Arial"/>
      <family val="2"/>
    </font>
    <font>
      <sz val="10"/>
      <color indexed="60"/>
      <name val="Arial"/>
      <family val="2"/>
    </font>
    <font>
      <u val="single"/>
      <sz val="10"/>
      <color indexed="20"/>
      <name val="Arial"/>
      <family val="2"/>
    </font>
    <font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2060"/>
      <name val="Arial"/>
      <family val="2"/>
    </font>
    <font>
      <sz val="10"/>
      <color rgb="FF002060"/>
      <name val="Arial"/>
      <family val="2"/>
    </font>
    <font>
      <sz val="11"/>
      <color theme="6" tint="-0.4999699890613556"/>
      <name val="Arial"/>
      <family val="2"/>
    </font>
    <font>
      <b/>
      <sz val="11"/>
      <color theme="6" tint="-0.4999699890613556"/>
      <name val="Arial"/>
      <family val="2"/>
    </font>
    <font>
      <sz val="10"/>
      <color theme="5" tint="-0.4999699890613556"/>
      <name val="Arial"/>
      <family val="2"/>
    </font>
    <font>
      <sz val="12"/>
      <color theme="6" tint="-0.4999699890613556"/>
      <name val="Arial"/>
      <family val="2"/>
    </font>
    <font>
      <b/>
      <sz val="12"/>
      <color theme="6" tint="-0.4999699890613556"/>
      <name val="Arial"/>
      <family val="2"/>
    </font>
    <font>
      <sz val="8"/>
      <color rgb="FFFF0000"/>
      <name val="Courier"/>
      <family val="0"/>
    </font>
    <font>
      <sz val="10"/>
      <color rgb="FFC00000"/>
      <name val="Arial"/>
      <family val="2"/>
    </font>
    <font>
      <sz val="14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5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 style="thick">
        <color indexed="62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5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1" fillId="32" borderId="0" applyNumberFormat="0" applyBorder="0" applyAlignment="0" applyProtection="0"/>
    <xf numFmtId="0" fontId="52" fillId="21" borderId="5" applyNumberFormat="0" applyAlignment="0" applyProtection="0"/>
    <xf numFmtId="16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Fill="1" applyBorder="1" applyAlignment="1">
      <alignment/>
    </xf>
    <xf numFmtId="0" fontId="1" fillId="33" borderId="16" xfId="0" applyFont="1" applyFill="1" applyBorder="1" applyAlignment="1">
      <alignment/>
    </xf>
    <xf numFmtId="0" fontId="0" fillId="0" borderId="10" xfId="0" applyBorder="1" applyAlignment="1">
      <alignment horizontal="left"/>
    </xf>
    <xf numFmtId="0" fontId="2" fillId="0" borderId="0" xfId="0" applyFont="1" applyAlignment="1">
      <alignment/>
    </xf>
    <xf numFmtId="0" fontId="0" fillId="31" borderId="17" xfId="0" applyFill="1" applyBorder="1" applyAlignment="1">
      <alignment horizontal="center" vertical="center" wrapText="1"/>
    </xf>
    <xf numFmtId="0" fontId="0" fillId="31" borderId="18" xfId="0" applyFill="1" applyBorder="1" applyAlignment="1">
      <alignment horizontal="center" vertical="center" wrapText="1"/>
    </xf>
    <xf numFmtId="0" fontId="0" fillId="31" borderId="19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34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31" borderId="10" xfId="0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178" fontId="0" fillId="0" borderId="21" xfId="63" applyNumberFormat="1" applyFont="1" applyBorder="1" applyAlignment="1">
      <alignment vertical="center"/>
    </xf>
    <xf numFmtId="178" fontId="0" fillId="0" borderId="10" xfId="63" applyNumberFormat="1" applyFont="1" applyBorder="1" applyAlignment="1">
      <alignment vertical="center"/>
    </xf>
    <xf numFmtId="0" fontId="0" fillId="0" borderId="0" xfId="0" applyBorder="1" applyAlignment="1">
      <alignment/>
    </xf>
    <xf numFmtId="178" fontId="0" fillId="0" borderId="0" xfId="63" applyNumberFormat="1" applyFont="1" applyBorder="1" applyAlignment="1">
      <alignment vertical="center"/>
    </xf>
    <xf numFmtId="0" fontId="0" fillId="0" borderId="14" xfId="0" applyBorder="1" applyAlignment="1">
      <alignment/>
    </xf>
    <xf numFmtId="178" fontId="0" fillId="0" borderId="22" xfId="63" applyNumberFormat="1" applyFont="1" applyBorder="1" applyAlignment="1">
      <alignment vertical="center"/>
    </xf>
    <xf numFmtId="0" fontId="60" fillId="0" borderId="0" xfId="0" applyFont="1" applyBorder="1" applyAlignment="1">
      <alignment horizontal="center" vertical="center"/>
    </xf>
    <xf numFmtId="0" fontId="61" fillId="0" borderId="21" xfId="0" applyFont="1" applyBorder="1" applyAlignment="1">
      <alignment horizontal="center" vertical="center"/>
    </xf>
    <xf numFmtId="0" fontId="61" fillId="0" borderId="14" xfId="0" applyFont="1" applyBorder="1" applyAlignment="1">
      <alignment/>
    </xf>
    <xf numFmtId="178" fontId="61" fillId="0" borderId="22" xfId="63" applyNumberFormat="1" applyFont="1" applyBorder="1" applyAlignment="1">
      <alignment vertical="center"/>
    </xf>
    <xf numFmtId="178" fontId="61" fillId="0" borderId="10" xfId="63" applyNumberFormat="1" applyFont="1" applyBorder="1" applyAlignment="1">
      <alignment vertical="center"/>
    </xf>
    <xf numFmtId="178" fontId="0" fillId="0" borderId="14" xfId="63" applyNumberFormat="1" applyFont="1" applyBorder="1" applyAlignment="1">
      <alignment vertical="center"/>
    </xf>
    <xf numFmtId="0" fontId="61" fillId="0" borderId="21" xfId="0" applyFont="1" applyBorder="1" applyAlignment="1">
      <alignment vertical="center"/>
    </xf>
    <xf numFmtId="0" fontId="62" fillId="0" borderId="16" xfId="0" applyFont="1" applyBorder="1" applyAlignment="1">
      <alignment vertical="center"/>
    </xf>
    <xf numFmtId="0" fontId="62" fillId="0" borderId="23" xfId="0" applyFont="1" applyBorder="1" applyAlignment="1">
      <alignment vertical="center"/>
    </xf>
    <xf numFmtId="178" fontId="62" fillId="0" borderId="10" xfId="63" applyNumberFormat="1" applyFont="1" applyBorder="1" applyAlignment="1">
      <alignment vertical="center"/>
    </xf>
    <xf numFmtId="0" fontId="62" fillId="0" borderId="0" xfId="0" applyFont="1" applyAlignment="1">
      <alignment vertical="center"/>
    </xf>
    <xf numFmtId="0" fontId="62" fillId="0" borderId="10" xfId="0" applyFont="1" applyBorder="1" applyAlignment="1">
      <alignment vertical="center"/>
    </xf>
    <xf numFmtId="0" fontId="63" fillId="0" borderId="23" xfId="0" applyFont="1" applyBorder="1" applyAlignment="1">
      <alignment horizontal="center" vertical="center"/>
    </xf>
    <xf numFmtId="9" fontId="63" fillId="0" borderId="23" xfId="0" applyNumberFormat="1" applyFont="1" applyBorder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4" fillId="0" borderId="0" xfId="0" applyFont="1" applyAlignment="1">
      <alignment horizontal="center" vertical="center" wrapText="1"/>
    </xf>
    <xf numFmtId="0" fontId="25" fillId="31" borderId="10" xfId="0" applyFont="1" applyFill="1" applyBorder="1" applyAlignment="1">
      <alignment horizontal="center" vertical="center" wrapText="1"/>
    </xf>
    <xf numFmtId="178" fontId="64" fillId="0" borderId="10" xfId="63" applyNumberFormat="1" applyFont="1" applyBorder="1" applyAlignment="1">
      <alignment vertical="center"/>
    </xf>
    <xf numFmtId="0" fontId="64" fillId="0" borderId="0" xfId="0" applyFont="1" applyAlignment="1">
      <alignment/>
    </xf>
    <xf numFmtId="0" fontId="62" fillId="0" borderId="0" xfId="0" applyFont="1" applyBorder="1" applyAlignment="1">
      <alignment vertical="center"/>
    </xf>
    <xf numFmtId="0" fontId="63" fillId="0" borderId="0" xfId="0" applyFont="1" applyBorder="1" applyAlignment="1">
      <alignment horizontal="center" vertical="center"/>
    </xf>
    <xf numFmtId="9" fontId="63" fillId="0" borderId="0" xfId="0" applyNumberFormat="1" applyFont="1" applyBorder="1" applyAlignment="1">
      <alignment horizontal="center" vertical="center"/>
    </xf>
    <xf numFmtId="178" fontId="64" fillId="0" borderId="0" xfId="63" applyNumberFormat="1" applyFont="1" applyBorder="1" applyAlignment="1">
      <alignment vertical="center"/>
    </xf>
    <xf numFmtId="0" fontId="0" fillId="35" borderId="0" xfId="0" applyFont="1" applyFill="1" applyAlignment="1">
      <alignment/>
    </xf>
    <xf numFmtId="0" fontId="0" fillId="35" borderId="0" xfId="0" applyFill="1" applyAlignment="1">
      <alignment/>
    </xf>
    <xf numFmtId="0" fontId="27" fillId="36" borderId="0" xfId="0" applyFont="1" applyFill="1" applyAlignment="1">
      <alignment/>
    </xf>
    <xf numFmtId="178" fontId="65" fillId="36" borderId="10" xfId="63" applyNumberFormat="1" applyFont="1" applyFill="1" applyBorder="1" applyAlignment="1">
      <alignment vertical="center"/>
    </xf>
    <xf numFmtId="0" fontId="27" fillId="37" borderId="0" xfId="0" applyFont="1" applyFill="1" applyAlignment="1">
      <alignment vertical="center"/>
    </xf>
    <xf numFmtId="0" fontId="27" fillId="37" borderId="21" xfId="0" applyFont="1" applyFill="1" applyBorder="1" applyAlignment="1">
      <alignment vertical="center"/>
    </xf>
    <xf numFmtId="0" fontId="27" fillId="37" borderId="14" xfId="0" applyFont="1" applyFill="1" applyBorder="1" applyAlignment="1">
      <alignment/>
    </xf>
    <xf numFmtId="0" fontId="27" fillId="37" borderId="22" xfId="0" applyFont="1" applyFill="1" applyBorder="1" applyAlignment="1">
      <alignment/>
    </xf>
    <xf numFmtId="178" fontId="27" fillId="37" borderId="10" xfId="0" applyNumberFormat="1" applyFont="1" applyFill="1" applyBorder="1" applyAlignment="1">
      <alignment vertical="center"/>
    </xf>
    <xf numFmtId="0" fontId="66" fillId="36" borderId="21" xfId="0" applyFont="1" applyFill="1" applyBorder="1" applyAlignment="1">
      <alignment horizontal="left" vertical="center"/>
    </xf>
    <xf numFmtId="0" fontId="27" fillId="36" borderId="14" xfId="0" applyFont="1" applyFill="1" applyBorder="1" applyAlignment="1">
      <alignment/>
    </xf>
    <xf numFmtId="9" fontId="66" fillId="36" borderId="14" xfId="0" applyNumberFormat="1" applyFont="1" applyFill="1" applyBorder="1" applyAlignment="1">
      <alignment horizontal="center" vertical="center"/>
    </xf>
    <xf numFmtId="0" fontId="65" fillId="36" borderId="22" xfId="0" applyFont="1" applyFill="1" applyBorder="1" applyAlignment="1">
      <alignment vertical="center"/>
    </xf>
    <xf numFmtId="0" fontId="27" fillId="0" borderId="10" xfId="0" applyFont="1" applyBorder="1" applyAlignment="1">
      <alignment horizontal="center"/>
    </xf>
    <xf numFmtId="0" fontId="27" fillId="37" borderId="10" xfId="0" applyFont="1" applyFill="1" applyBorder="1" applyAlignment="1">
      <alignment horizontal="center" vertical="center"/>
    </xf>
    <xf numFmtId="0" fontId="30" fillId="38" borderId="10" xfId="49" applyFont="1" applyFill="1" applyBorder="1" applyAlignment="1">
      <alignment horizontal="center" vertical="center" wrapText="1"/>
      <protection/>
    </xf>
    <xf numFmtId="0" fontId="30" fillId="38" borderId="10" xfId="49" applyFont="1" applyFill="1" applyBorder="1" applyAlignment="1">
      <alignment horizontal="left" vertical="center" wrapText="1"/>
      <protection/>
    </xf>
    <xf numFmtId="4" fontId="30" fillId="38" borderId="10" xfId="49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2" fontId="0" fillId="0" borderId="10" xfId="0" applyNumberFormat="1" applyBorder="1" applyAlignment="1">
      <alignment horizontal="center" vertical="center"/>
    </xf>
    <xf numFmtId="0" fontId="32" fillId="39" borderId="10" xfId="49" applyFont="1" applyFill="1" applyBorder="1" applyAlignment="1">
      <alignment horizontal="center" vertical="center" wrapText="1"/>
      <protection/>
    </xf>
    <xf numFmtId="0" fontId="32" fillId="39" borderId="10" xfId="49" applyFont="1" applyFill="1" applyBorder="1" applyAlignment="1">
      <alignment horizontal="left" vertical="center" wrapText="1"/>
      <protection/>
    </xf>
    <xf numFmtId="4" fontId="32" fillId="39" borderId="10" xfId="49" applyNumberFormat="1" applyFont="1" applyFill="1" applyBorder="1" applyAlignment="1">
      <alignment horizontal="center" vertical="center" wrapText="1"/>
      <protection/>
    </xf>
    <xf numFmtId="0" fontId="31" fillId="38" borderId="10" xfId="49" applyFont="1" applyFill="1" applyBorder="1" applyAlignment="1">
      <alignment horizontal="center" vertical="center" wrapText="1"/>
      <protection/>
    </xf>
    <xf numFmtId="0" fontId="31" fillId="38" borderId="10" xfId="49" applyFont="1" applyFill="1" applyBorder="1" applyAlignment="1">
      <alignment horizontal="left" vertical="center" wrapText="1"/>
      <protection/>
    </xf>
    <xf numFmtId="4" fontId="31" fillId="38" borderId="10" xfId="49" applyNumberFormat="1" applyFont="1" applyFill="1" applyBorder="1" applyAlignment="1">
      <alignment horizontal="center" vertical="center" wrapText="1"/>
      <protection/>
    </xf>
    <xf numFmtId="0" fontId="33" fillId="38" borderId="0" xfId="49" applyFont="1" applyFill="1" applyAlignment="1">
      <alignment horizontal="left" vertical="center" wrapText="1"/>
      <protection/>
    </xf>
    <xf numFmtId="0" fontId="33" fillId="38" borderId="0" xfId="49" applyFont="1" applyFill="1" applyAlignment="1">
      <alignment horizontal="left" vertical="center" wrapText="1"/>
      <protection/>
    </xf>
    <xf numFmtId="4" fontId="30" fillId="38" borderId="24" xfId="49" applyNumberFormat="1" applyFont="1" applyFill="1" applyBorder="1" applyAlignment="1">
      <alignment horizontal="center" vertical="center" wrapText="1"/>
      <protection/>
    </xf>
    <xf numFmtId="4" fontId="30" fillId="38" borderId="24" xfId="49" applyNumberFormat="1" applyFont="1" applyFill="1" applyBorder="1" applyAlignment="1">
      <alignment horizontal="left" vertical="justify" wrapText="1"/>
      <protection/>
    </xf>
    <xf numFmtId="4" fontId="30" fillId="38" borderId="24" xfId="49" applyNumberFormat="1" applyFont="1" applyFill="1" applyBorder="1" applyAlignment="1">
      <alignment vertical="center" wrapText="1"/>
      <protection/>
    </xf>
    <xf numFmtId="0" fontId="67" fillId="38" borderId="25" xfId="49" applyFont="1" applyFill="1" applyBorder="1" applyAlignment="1">
      <alignment horizontal="center" vertical="center" wrapText="1"/>
      <protection/>
    </xf>
    <xf numFmtId="0" fontId="67" fillId="38" borderId="0" xfId="49" applyFont="1" applyFill="1" applyAlignment="1">
      <alignment horizontal="center" vertical="center" wrapText="1"/>
      <protection/>
    </xf>
    <xf numFmtId="0" fontId="35" fillId="40" borderId="10" xfId="49" applyFont="1" applyFill="1" applyBorder="1" applyAlignment="1">
      <alignment horizontal="center" vertical="center" wrapText="1"/>
      <protection/>
    </xf>
    <xf numFmtId="2" fontId="35" fillId="40" borderId="10" xfId="49" applyNumberFormat="1" applyFont="1" applyFill="1" applyBorder="1" applyAlignment="1">
      <alignment horizontal="center" vertical="center" wrapText="1"/>
      <protection/>
    </xf>
    <xf numFmtId="4" fontId="35" fillId="40" borderId="10" xfId="49" applyNumberFormat="1" applyFont="1" applyFill="1" applyBorder="1" applyAlignment="1">
      <alignment horizontal="center" vertical="center" wrapText="1"/>
      <protection/>
    </xf>
    <xf numFmtId="0" fontId="0" fillId="35" borderId="0" xfId="0" applyFont="1" applyFill="1" applyAlignment="1">
      <alignment vertical="center"/>
    </xf>
    <xf numFmtId="0" fontId="47" fillId="0" borderId="0" xfId="44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0" xfId="0" applyFont="1" applyAlignment="1">
      <alignment wrapText="1"/>
    </xf>
    <xf numFmtId="0" fontId="0" fillId="0" borderId="0" xfId="0" applyAlignment="1">
      <alignment/>
    </xf>
    <xf numFmtId="0" fontId="68" fillId="0" borderId="0" xfId="0" applyFont="1" applyAlignment="1">
      <alignment/>
    </xf>
    <xf numFmtId="0" fontId="68" fillId="0" borderId="0" xfId="0" applyFont="1" applyAlignment="1">
      <alignment vertical="center"/>
    </xf>
    <xf numFmtId="178" fontId="0" fillId="35" borderId="14" xfId="63" applyNumberFormat="1" applyFont="1" applyFill="1" applyBorder="1" applyAlignment="1">
      <alignment vertical="center"/>
    </xf>
    <xf numFmtId="9" fontId="63" fillId="35" borderId="23" xfId="0" applyNumberFormat="1" applyFont="1" applyFill="1" applyBorder="1" applyAlignment="1">
      <alignment horizontal="center" vertical="center"/>
    </xf>
    <xf numFmtId="0" fontId="69" fillId="35" borderId="0" xfId="0" applyFont="1" applyFill="1" applyAlignment="1">
      <alignment horizontal="center" vertical="center"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_Pesquisa no referencial 10 de maio de 2013" xfId="49"/>
    <cellStyle name="Nota" xfId="50"/>
    <cellStyle name="Percent" xfId="51"/>
    <cellStyle name="Ruim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dxfs count="4"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caixa.gov.br/site/Paginas/downloads.aspx#categoria_655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2:G28"/>
  <sheetViews>
    <sheetView zoomScale="80" zoomScaleNormal="80" zoomScalePageLayoutView="0" workbookViewId="0" topLeftCell="A1">
      <selection activeCell="M10" sqref="M10"/>
    </sheetView>
  </sheetViews>
  <sheetFormatPr defaultColWidth="9.140625" defaultRowHeight="12.75"/>
  <cols>
    <col min="2" max="2" width="12.7109375" style="0" customWidth="1"/>
    <col min="3" max="3" width="40.00390625" style="0" customWidth="1"/>
    <col min="4" max="4" width="8.57421875" style="0" customWidth="1"/>
    <col min="5" max="5" width="12.57421875" style="0" customWidth="1"/>
    <col min="6" max="6" width="11.7109375" style="0" customWidth="1"/>
    <col min="7" max="7" width="16.421875" style="0" customWidth="1"/>
  </cols>
  <sheetData>
    <row r="2" ht="17.25">
      <c r="B2" s="9" t="s">
        <v>66</v>
      </c>
    </row>
    <row r="4" spans="1:3" ht="18.75" customHeight="1">
      <c r="A4" t="s">
        <v>0</v>
      </c>
      <c r="C4" s="4"/>
    </row>
    <row r="5" spans="1:3" ht="27" customHeight="1">
      <c r="A5" t="s">
        <v>7</v>
      </c>
      <c r="C5" s="5"/>
    </row>
    <row r="6" ht="13.5" customHeight="1" thickBot="1"/>
    <row r="7" spans="1:7" ht="40.5" customHeight="1">
      <c r="A7" s="10" t="s">
        <v>1</v>
      </c>
      <c r="B7" s="11" t="s">
        <v>2</v>
      </c>
      <c r="C7" s="11" t="s">
        <v>3</v>
      </c>
      <c r="D7" s="11" t="s">
        <v>4</v>
      </c>
      <c r="E7" s="12" t="s">
        <v>10</v>
      </c>
      <c r="F7" s="14" t="s">
        <v>11</v>
      </c>
      <c r="G7" s="16" t="s">
        <v>12</v>
      </c>
    </row>
    <row r="8" spans="1:7" ht="33.75" customHeight="1">
      <c r="A8" s="2"/>
      <c r="B8" s="1"/>
      <c r="C8" s="1"/>
      <c r="D8" s="1"/>
      <c r="E8" s="17"/>
      <c r="F8" s="18"/>
      <c r="G8" s="19">
        <f>E8*F8</f>
        <v>0</v>
      </c>
    </row>
    <row r="9" spans="1:7" ht="33.75" customHeight="1">
      <c r="A9" s="2"/>
      <c r="B9" s="1"/>
      <c r="C9" s="1"/>
      <c r="D9" s="1"/>
      <c r="E9" s="3"/>
      <c r="F9" s="18"/>
      <c r="G9" s="19">
        <f aca="true" t="shared" si="0" ref="G9:G14">E9*F9</f>
        <v>0</v>
      </c>
    </row>
    <row r="10" spans="1:7" ht="33.75" customHeight="1">
      <c r="A10" s="2"/>
      <c r="B10" s="6"/>
      <c r="C10" s="1"/>
      <c r="D10" s="1"/>
      <c r="E10" s="3"/>
      <c r="F10" s="18"/>
      <c r="G10" s="19">
        <f t="shared" si="0"/>
        <v>0</v>
      </c>
    </row>
    <row r="11" spans="1:7" ht="33.75" customHeight="1" hidden="1">
      <c r="A11" s="2"/>
      <c r="B11" s="1"/>
      <c r="C11" s="1"/>
      <c r="D11" s="1"/>
      <c r="E11" s="3"/>
      <c r="F11" s="18"/>
      <c r="G11" s="19">
        <f t="shared" si="0"/>
        <v>0</v>
      </c>
    </row>
    <row r="12" spans="1:7" ht="33.75" customHeight="1" hidden="1">
      <c r="A12" s="2"/>
      <c r="B12" s="1"/>
      <c r="C12" s="1"/>
      <c r="D12" s="1"/>
      <c r="E12" s="3"/>
      <c r="F12" s="18"/>
      <c r="G12" s="19">
        <f t="shared" si="0"/>
        <v>0</v>
      </c>
    </row>
    <row r="13" spans="1:7" ht="33.75" customHeight="1" hidden="1">
      <c r="A13" s="2"/>
      <c r="B13" s="1"/>
      <c r="C13" s="1"/>
      <c r="D13" s="1"/>
      <c r="E13" s="3"/>
      <c r="F13" s="18"/>
      <c r="G13" s="19">
        <f t="shared" si="0"/>
        <v>0</v>
      </c>
    </row>
    <row r="14" spans="1:7" ht="33.75" customHeight="1">
      <c r="A14" s="2"/>
      <c r="B14" s="1"/>
      <c r="C14" s="1"/>
      <c r="D14" s="1"/>
      <c r="E14" s="3"/>
      <c r="F14" s="18"/>
      <c r="G14" s="19">
        <f t="shared" si="0"/>
        <v>0</v>
      </c>
    </row>
    <row r="15" spans="1:7" ht="12" customHeight="1">
      <c r="A15" s="20"/>
      <c r="B15" s="20"/>
      <c r="C15" s="15"/>
      <c r="D15" s="22"/>
      <c r="E15" s="22"/>
      <c r="F15" s="29"/>
      <c r="G15" s="19"/>
    </row>
    <row r="16" spans="1:7" ht="33.75" customHeight="1">
      <c r="A16" s="20"/>
      <c r="B16" s="20"/>
      <c r="C16" s="30" t="s">
        <v>15</v>
      </c>
      <c r="D16" s="22"/>
      <c r="E16" s="22"/>
      <c r="F16" s="23"/>
      <c r="G16" s="28">
        <f>SUM(G8:G14)</f>
        <v>0</v>
      </c>
    </row>
    <row r="17" spans="1:7" ht="12.75" customHeight="1">
      <c r="A17" s="20"/>
      <c r="B17" s="20"/>
      <c r="C17" s="20"/>
      <c r="D17" s="20"/>
      <c r="E17" s="20"/>
      <c r="F17" s="21"/>
      <c r="G17" s="21"/>
    </row>
    <row r="18" spans="1:7" ht="33.75" customHeight="1">
      <c r="A18" s="20"/>
      <c r="B18" s="24" t="s">
        <v>13</v>
      </c>
      <c r="C18" s="25" t="s">
        <v>14</v>
      </c>
      <c r="D18" s="26"/>
      <c r="E18" s="26"/>
      <c r="F18" s="27"/>
      <c r="G18" s="28"/>
    </row>
    <row r="19" spans="1:7" ht="15" customHeight="1" thickBot="1">
      <c r="A19" s="20"/>
      <c r="B19" s="20"/>
      <c r="C19" s="20"/>
      <c r="D19" s="20"/>
      <c r="E19" s="20"/>
      <c r="F19" s="21"/>
      <c r="G19" s="21"/>
    </row>
    <row r="20" spans="3:7" ht="20.25" customHeight="1" thickBot="1">
      <c r="C20" s="31" t="s">
        <v>16</v>
      </c>
      <c r="D20" s="36" t="s">
        <v>5</v>
      </c>
      <c r="E20" s="37">
        <v>0</v>
      </c>
      <c r="F20" s="32"/>
      <c r="G20" s="33">
        <f>G18*$E$20</f>
        <v>0</v>
      </c>
    </row>
    <row r="21" spans="2:7" ht="11.25" customHeight="1">
      <c r="B21" s="45"/>
      <c r="C21" s="45"/>
      <c r="D21" s="46"/>
      <c r="E21" s="47"/>
      <c r="F21" s="45"/>
      <c r="G21" s="33"/>
    </row>
    <row r="22" spans="2:7" ht="20.25" customHeight="1">
      <c r="B22" s="58" t="s">
        <v>26</v>
      </c>
      <c r="C22" s="59"/>
      <c r="D22" s="59"/>
      <c r="E22" s="60"/>
      <c r="F22" s="61"/>
      <c r="G22" s="52">
        <f>G16+G20</f>
        <v>0</v>
      </c>
    </row>
    <row r="23" spans="2:7" ht="15" customHeight="1" thickBot="1">
      <c r="B23" s="34"/>
      <c r="C23" s="34"/>
      <c r="D23" s="38"/>
      <c r="E23" s="38"/>
      <c r="F23" s="34"/>
      <c r="G23" s="35"/>
    </row>
    <row r="24" spans="3:7" ht="18" customHeight="1" thickBot="1">
      <c r="C24" s="31" t="s">
        <v>6</v>
      </c>
      <c r="D24" s="36" t="s">
        <v>5</v>
      </c>
      <c r="E24" s="37">
        <v>0</v>
      </c>
      <c r="F24" s="32"/>
      <c r="G24" s="33">
        <f>(G16+G20)*(1+E24)</f>
        <v>0</v>
      </c>
    </row>
    <row r="26" spans="2:7" ht="22.5" customHeight="1">
      <c r="B26" s="54" t="s">
        <v>24</v>
      </c>
      <c r="C26" s="55"/>
      <c r="D26" s="55"/>
      <c r="E26" s="55"/>
      <c r="F26" s="56"/>
      <c r="G26" s="57">
        <f>G22+G24</f>
        <v>0</v>
      </c>
    </row>
    <row r="28" ht="12.75">
      <c r="B28" s="13" t="s">
        <v>17</v>
      </c>
    </row>
  </sheetData>
  <sheetProtection/>
  <printOptions/>
  <pageMargins left="0.787401575" right="0.787401575" top="0.984251969" bottom="0.984251969" header="0.492125985" footer="0.492125985"/>
  <pageSetup fitToHeight="1" fitToWidth="1" horizontalDpi="300" verticalDpi="3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2:J28"/>
  <sheetViews>
    <sheetView zoomScale="110" zoomScaleNormal="110" zoomScalePageLayoutView="0" workbookViewId="0" topLeftCell="A9">
      <selection activeCell="C12" sqref="C12"/>
    </sheetView>
  </sheetViews>
  <sheetFormatPr defaultColWidth="9.140625" defaultRowHeight="12.75"/>
  <cols>
    <col min="2" max="2" width="12.7109375" style="0" customWidth="1"/>
    <col min="3" max="3" width="40.00390625" style="0" customWidth="1"/>
    <col min="4" max="4" width="8.57421875" style="0" customWidth="1"/>
    <col min="5" max="5" width="12.57421875" style="0" customWidth="1"/>
    <col min="6" max="6" width="11.7109375" style="0" customWidth="1"/>
    <col min="7" max="7" width="16.421875" style="0" customWidth="1"/>
    <col min="8" max="8" width="13.7109375" style="0" customWidth="1"/>
    <col min="9" max="9" width="11.28125" style="0" customWidth="1"/>
    <col min="10" max="10" width="17.7109375" style="0" customWidth="1"/>
  </cols>
  <sheetData>
    <row r="2" ht="17.25">
      <c r="B2" s="9" t="s">
        <v>67</v>
      </c>
    </row>
    <row r="4" spans="1:9" ht="27" customHeight="1" thickBot="1">
      <c r="A4" t="s">
        <v>0</v>
      </c>
      <c r="C4" s="4"/>
      <c r="I4" s="41" t="s">
        <v>19</v>
      </c>
    </row>
    <row r="5" spans="1:9" ht="27" customHeight="1" thickBot="1">
      <c r="A5" t="s">
        <v>7</v>
      </c>
      <c r="C5" s="5"/>
      <c r="G5" s="39" t="s">
        <v>18</v>
      </c>
      <c r="H5" s="7"/>
      <c r="I5" s="8"/>
    </row>
    <row r="6" ht="13.5" customHeight="1" thickBot="1"/>
    <row r="7" spans="1:10" ht="40.5" customHeight="1">
      <c r="A7" s="10" t="s">
        <v>1</v>
      </c>
      <c r="B7" s="11" t="s">
        <v>2</v>
      </c>
      <c r="C7" s="11" t="s">
        <v>3</v>
      </c>
      <c r="D7" s="11" t="s">
        <v>4</v>
      </c>
      <c r="E7" s="12" t="s">
        <v>10</v>
      </c>
      <c r="F7" s="14" t="s">
        <v>11</v>
      </c>
      <c r="G7" s="16" t="s">
        <v>12</v>
      </c>
      <c r="H7" s="12" t="s">
        <v>21</v>
      </c>
      <c r="I7" s="14" t="s">
        <v>8</v>
      </c>
      <c r="J7" s="42" t="s">
        <v>20</v>
      </c>
    </row>
    <row r="8" spans="1:10" ht="33.75" customHeight="1">
      <c r="A8" s="2"/>
      <c r="B8" s="1"/>
      <c r="C8" s="1"/>
      <c r="D8" s="1"/>
      <c r="E8" s="17"/>
      <c r="F8" s="18"/>
      <c r="G8" s="19">
        <f>E8*F8</f>
        <v>0</v>
      </c>
      <c r="H8" s="19">
        <f>$H$5*E8</f>
        <v>0</v>
      </c>
      <c r="I8" s="19">
        <f>$H$5*F8</f>
        <v>0</v>
      </c>
      <c r="J8" s="43">
        <f>H8*I8</f>
        <v>0</v>
      </c>
    </row>
    <row r="9" spans="1:10" ht="33.75" customHeight="1">
      <c r="A9" s="2"/>
      <c r="B9" s="1"/>
      <c r="C9" s="1"/>
      <c r="D9" s="1"/>
      <c r="E9" s="3"/>
      <c r="F9" s="18"/>
      <c r="G9" s="19">
        <f aca="true" t="shared" si="0" ref="G9:G14">E9*F9</f>
        <v>0</v>
      </c>
      <c r="H9" s="19">
        <f aca="true" t="shared" si="1" ref="H9:H14">$H$5*E9</f>
        <v>0</v>
      </c>
      <c r="I9" s="19">
        <f aca="true" t="shared" si="2" ref="I9:I14">$H$5*F9</f>
        <v>0</v>
      </c>
      <c r="J9" s="43">
        <f aca="true" t="shared" si="3" ref="J9:J14">H9*I9</f>
        <v>0</v>
      </c>
    </row>
    <row r="10" spans="1:10" ht="33.75" customHeight="1">
      <c r="A10" s="2"/>
      <c r="B10" s="6"/>
      <c r="C10" s="1"/>
      <c r="D10" s="1"/>
      <c r="E10" s="3"/>
      <c r="F10" s="18"/>
      <c r="G10" s="19">
        <f t="shared" si="0"/>
        <v>0</v>
      </c>
      <c r="H10" s="19">
        <f t="shared" si="1"/>
        <v>0</v>
      </c>
      <c r="I10" s="19">
        <f t="shared" si="2"/>
        <v>0</v>
      </c>
      <c r="J10" s="43">
        <f t="shared" si="3"/>
        <v>0</v>
      </c>
    </row>
    <row r="11" spans="1:10" ht="33.75" customHeight="1">
      <c r="A11" s="2"/>
      <c r="B11" s="1"/>
      <c r="C11" s="1"/>
      <c r="D11" s="1"/>
      <c r="E11" s="3"/>
      <c r="F11" s="18"/>
      <c r="G11" s="19">
        <f t="shared" si="0"/>
        <v>0</v>
      </c>
      <c r="H11" s="19">
        <f t="shared" si="1"/>
        <v>0</v>
      </c>
      <c r="I11" s="19">
        <f t="shared" si="2"/>
        <v>0</v>
      </c>
      <c r="J11" s="43">
        <f t="shared" si="3"/>
        <v>0</v>
      </c>
    </row>
    <row r="12" spans="1:10" ht="33.75" customHeight="1">
      <c r="A12" s="2"/>
      <c r="B12" s="1"/>
      <c r="C12" s="1"/>
      <c r="D12" s="1"/>
      <c r="E12" s="3"/>
      <c r="F12" s="18"/>
      <c r="G12" s="19">
        <f t="shared" si="0"/>
        <v>0</v>
      </c>
      <c r="H12" s="19">
        <f t="shared" si="1"/>
        <v>0</v>
      </c>
      <c r="I12" s="19">
        <f t="shared" si="2"/>
        <v>0</v>
      </c>
      <c r="J12" s="43">
        <f t="shared" si="3"/>
        <v>0</v>
      </c>
    </row>
    <row r="13" spans="1:10" ht="33.75" customHeight="1">
      <c r="A13" s="2"/>
      <c r="B13" s="1"/>
      <c r="C13" s="1"/>
      <c r="D13" s="1"/>
      <c r="E13" s="3"/>
      <c r="F13" s="18"/>
      <c r="G13" s="19">
        <f t="shared" si="0"/>
        <v>0</v>
      </c>
      <c r="H13" s="19">
        <f t="shared" si="1"/>
        <v>0</v>
      </c>
      <c r="I13" s="19">
        <f t="shared" si="2"/>
        <v>0</v>
      </c>
      <c r="J13" s="43">
        <f t="shared" si="3"/>
        <v>0</v>
      </c>
    </row>
    <row r="14" spans="1:10" ht="33.75" customHeight="1">
      <c r="A14" s="2"/>
      <c r="B14" s="1"/>
      <c r="C14" s="1"/>
      <c r="D14" s="1"/>
      <c r="E14" s="3"/>
      <c r="F14" s="18"/>
      <c r="G14" s="19">
        <f t="shared" si="0"/>
        <v>0</v>
      </c>
      <c r="H14" s="19">
        <f t="shared" si="1"/>
        <v>0</v>
      </c>
      <c r="I14" s="19">
        <f t="shared" si="2"/>
        <v>0</v>
      </c>
      <c r="J14" s="43">
        <f t="shared" si="3"/>
        <v>0</v>
      </c>
    </row>
    <row r="15" spans="1:10" ht="12" customHeight="1">
      <c r="A15" s="20"/>
      <c r="B15" s="20"/>
      <c r="C15" s="15"/>
      <c r="D15" s="22"/>
      <c r="E15" s="22"/>
      <c r="F15" s="29"/>
      <c r="G15" s="19"/>
      <c r="J15" s="44"/>
    </row>
    <row r="16" spans="1:10" ht="33.75" customHeight="1">
      <c r="A16" s="20"/>
      <c r="B16" s="20"/>
      <c r="C16" s="30" t="s">
        <v>15</v>
      </c>
      <c r="D16" s="22"/>
      <c r="E16" s="22"/>
      <c r="F16" s="23"/>
      <c r="G16" s="28">
        <f>SUM(G8:G14)</f>
        <v>0</v>
      </c>
      <c r="J16" s="43">
        <f>SUM(J8:J14)</f>
        <v>0</v>
      </c>
    </row>
    <row r="17" spans="1:10" ht="12.75" customHeight="1">
      <c r="A17" s="20"/>
      <c r="B17" s="20"/>
      <c r="C17" s="20"/>
      <c r="D17" s="20"/>
      <c r="E17" s="20"/>
      <c r="F17" s="21"/>
      <c r="G17" s="21"/>
      <c r="J17" s="44"/>
    </row>
    <row r="18" spans="1:10" ht="33.75" customHeight="1">
      <c r="A18" s="20"/>
      <c r="B18" s="24" t="s">
        <v>13</v>
      </c>
      <c r="C18" s="25" t="s">
        <v>14</v>
      </c>
      <c r="D18" s="26"/>
      <c r="E18" s="26"/>
      <c r="F18" s="27"/>
      <c r="G18" s="28"/>
      <c r="J18" s="43">
        <f>G18*$H$5</f>
        <v>0</v>
      </c>
    </row>
    <row r="19" spans="1:10" ht="15" customHeight="1" thickBot="1">
      <c r="A19" s="20"/>
      <c r="B19" s="20"/>
      <c r="C19" s="20"/>
      <c r="D19" s="20"/>
      <c r="E19" s="20"/>
      <c r="F19" s="21"/>
      <c r="G19" s="21"/>
      <c r="J19" s="44"/>
    </row>
    <row r="20" spans="3:10" ht="20.25" customHeight="1" thickBot="1">
      <c r="C20" s="31" t="s">
        <v>16</v>
      </c>
      <c r="D20" s="36" t="s">
        <v>5</v>
      </c>
      <c r="E20" s="37">
        <v>0</v>
      </c>
      <c r="F20" s="32"/>
      <c r="G20" s="33">
        <f>G18*$E$20</f>
        <v>0</v>
      </c>
      <c r="I20" s="13" t="s">
        <v>22</v>
      </c>
      <c r="J20" s="43">
        <f>J18*E20</f>
        <v>0</v>
      </c>
    </row>
    <row r="21" spans="2:10" ht="11.25" customHeight="1">
      <c r="B21" s="45"/>
      <c r="C21" s="45"/>
      <c r="D21" s="46"/>
      <c r="E21" s="47"/>
      <c r="F21" s="45"/>
      <c r="G21" s="33"/>
      <c r="I21" s="13"/>
      <c r="J21" s="48"/>
    </row>
    <row r="22" spans="2:10" ht="20.25" customHeight="1">
      <c r="B22" s="58" t="s">
        <v>26</v>
      </c>
      <c r="C22" s="59"/>
      <c r="D22" s="59"/>
      <c r="E22" s="60"/>
      <c r="F22" s="61"/>
      <c r="G22" s="52">
        <f>G16+G20</f>
        <v>0</v>
      </c>
      <c r="H22" s="51"/>
      <c r="I22" s="51"/>
      <c r="J22" s="52">
        <f>J16+J20</f>
        <v>0</v>
      </c>
    </row>
    <row r="23" spans="2:10" ht="15" customHeight="1" thickBot="1">
      <c r="B23" s="34"/>
      <c r="C23" s="34"/>
      <c r="D23" s="38"/>
      <c r="E23" s="38"/>
      <c r="F23" s="34"/>
      <c r="G23" s="35"/>
      <c r="J23" s="44"/>
    </row>
    <row r="24" spans="3:10" ht="18" customHeight="1" thickBot="1">
      <c r="C24" s="31" t="s">
        <v>6</v>
      </c>
      <c r="D24" s="36" t="s">
        <v>5</v>
      </c>
      <c r="E24" s="37">
        <v>0</v>
      </c>
      <c r="F24" s="32"/>
      <c r="G24" s="33">
        <f>(G16+G20)*(1+E24)</f>
        <v>0</v>
      </c>
      <c r="I24" s="62" t="s">
        <v>23</v>
      </c>
      <c r="J24" s="33">
        <f>(J16+J18)*(1+E24)</f>
        <v>0</v>
      </c>
    </row>
    <row r="26" spans="2:10" ht="22.5" customHeight="1">
      <c r="B26" s="54" t="s">
        <v>24</v>
      </c>
      <c r="C26" s="55"/>
      <c r="D26" s="55"/>
      <c r="E26" s="55"/>
      <c r="F26" s="56"/>
      <c r="G26" s="57">
        <f>G22+G24</f>
        <v>0</v>
      </c>
      <c r="H26" s="53"/>
      <c r="I26" s="63" t="s">
        <v>25</v>
      </c>
      <c r="J26" s="57">
        <f>J22+J24</f>
        <v>0</v>
      </c>
    </row>
    <row r="28" ht="12.75">
      <c r="B28" s="13" t="s">
        <v>17</v>
      </c>
    </row>
  </sheetData>
  <sheetProtection/>
  <printOptions/>
  <pageMargins left="0.787401575" right="0.787401575" top="0.984251969" bottom="0.984251969" header="0.492125985" footer="0.492125985"/>
  <pageSetup fitToHeight="1" fitToWidth="1" horizontalDpi="300" verticalDpi="3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2"/>
  <sheetViews>
    <sheetView zoomScalePageLayoutView="0" workbookViewId="0" topLeftCell="A9">
      <selection activeCell="B24" sqref="B24:D24"/>
    </sheetView>
  </sheetViews>
  <sheetFormatPr defaultColWidth="9.140625" defaultRowHeight="12.75"/>
  <cols>
    <col min="2" max="2" width="14.57421875" style="0" customWidth="1"/>
    <col min="4" max="4" width="52.00390625" style="0" customWidth="1"/>
    <col min="6" max="6" width="30.140625" style="0" customWidth="1"/>
    <col min="7" max="7" width="12.28125" style="0" customWidth="1"/>
  </cols>
  <sheetData>
    <row r="1" spans="1:7" ht="37.5" customHeight="1">
      <c r="A1" s="87" t="s">
        <v>60</v>
      </c>
      <c r="B1" s="77" t="s">
        <v>50</v>
      </c>
      <c r="C1" s="77"/>
      <c r="D1" s="77"/>
      <c r="E1" s="77"/>
      <c r="F1" s="77"/>
      <c r="G1" s="78"/>
    </row>
    <row r="2" spans="2:7" ht="37.5" customHeight="1" thickBot="1">
      <c r="B2" s="79" t="s">
        <v>51</v>
      </c>
      <c r="C2" s="79"/>
      <c r="D2" s="80" t="s">
        <v>52</v>
      </c>
      <c r="E2" s="80"/>
      <c r="F2" s="80"/>
      <c r="G2" s="81"/>
    </row>
    <row r="3" spans="2:7" ht="37.5" customHeight="1" thickTop="1">
      <c r="B3" s="82" t="s">
        <v>53</v>
      </c>
      <c r="C3" s="82"/>
      <c r="D3" s="82"/>
      <c r="E3" s="82"/>
      <c r="F3" s="82"/>
      <c r="G3" s="83"/>
    </row>
    <row r="4" spans="2:7" ht="37.5" customHeight="1">
      <c r="B4" s="84" t="s">
        <v>54</v>
      </c>
      <c r="C4" s="84" t="s">
        <v>55</v>
      </c>
      <c r="D4" s="85" t="s">
        <v>56</v>
      </c>
      <c r="E4" s="84" t="s">
        <v>57</v>
      </c>
      <c r="F4" s="86" t="s">
        <v>58</v>
      </c>
      <c r="G4" s="86" t="s">
        <v>59</v>
      </c>
    </row>
    <row r="5" spans="2:7" ht="75" customHeight="1">
      <c r="B5" s="71" t="s">
        <v>27</v>
      </c>
      <c r="C5" s="71" t="s">
        <v>28</v>
      </c>
      <c r="D5" s="72" t="s">
        <v>29</v>
      </c>
      <c r="E5" s="71" t="s">
        <v>30</v>
      </c>
      <c r="F5" s="73" t="s">
        <v>31</v>
      </c>
      <c r="G5" s="1"/>
    </row>
    <row r="6" spans="2:7" ht="56.25" customHeight="1">
      <c r="B6" s="74" t="s">
        <v>32</v>
      </c>
      <c r="C6" s="74" t="s">
        <v>33</v>
      </c>
      <c r="D6" s="75" t="s">
        <v>34</v>
      </c>
      <c r="E6" s="74" t="s">
        <v>35</v>
      </c>
      <c r="F6" s="76" t="s">
        <v>36</v>
      </c>
      <c r="G6" s="1"/>
    </row>
    <row r="7" spans="2:7" ht="56.25" customHeight="1">
      <c r="B7" s="74" t="s">
        <v>37</v>
      </c>
      <c r="C7" s="74" t="s">
        <v>38</v>
      </c>
      <c r="D7" s="75" t="s">
        <v>39</v>
      </c>
      <c r="E7" s="74" t="s">
        <v>40</v>
      </c>
      <c r="F7" s="76" t="s">
        <v>41</v>
      </c>
      <c r="G7" s="1"/>
    </row>
    <row r="8" spans="2:7" ht="56.25" customHeight="1">
      <c r="B8" s="74" t="s">
        <v>37</v>
      </c>
      <c r="C8" s="74" t="s">
        <v>42</v>
      </c>
      <c r="D8" s="75" t="s">
        <v>43</v>
      </c>
      <c r="E8" s="74" t="s">
        <v>44</v>
      </c>
      <c r="F8" s="76" t="s">
        <v>45</v>
      </c>
      <c r="G8" s="1"/>
    </row>
    <row r="9" spans="2:7" ht="56.25" customHeight="1">
      <c r="B9" s="74" t="s">
        <v>37</v>
      </c>
      <c r="C9" s="74" t="s">
        <v>46</v>
      </c>
      <c r="D9" s="75" t="s">
        <v>47</v>
      </c>
      <c r="E9" s="74" t="s">
        <v>44</v>
      </c>
      <c r="F9" s="76" t="s">
        <v>48</v>
      </c>
      <c r="G9" s="1"/>
    </row>
    <row r="12" spans="2:7" ht="29.25" customHeight="1">
      <c r="B12" s="84" t="s">
        <v>54</v>
      </c>
      <c r="C12" s="84" t="s">
        <v>55</v>
      </c>
      <c r="D12" s="85" t="s">
        <v>56</v>
      </c>
      <c r="E12" s="84" t="s">
        <v>57</v>
      </c>
      <c r="F12" s="86" t="s">
        <v>58</v>
      </c>
      <c r="G12" s="86" t="s">
        <v>59</v>
      </c>
    </row>
    <row r="13" spans="2:7" ht="51.75" customHeight="1">
      <c r="B13" s="64" t="s">
        <v>68</v>
      </c>
      <c r="C13" s="64" t="s">
        <v>38</v>
      </c>
      <c r="D13" s="65" t="s">
        <v>39</v>
      </c>
      <c r="E13" s="64" t="s">
        <v>40</v>
      </c>
      <c r="F13" s="66" t="s">
        <v>31</v>
      </c>
      <c r="G13" s="66" t="s">
        <v>69</v>
      </c>
    </row>
    <row r="14" spans="2:7" ht="18.75">
      <c r="B14" s="64" t="s">
        <v>32</v>
      </c>
      <c r="C14" s="64" t="s">
        <v>70</v>
      </c>
      <c r="D14" s="65" t="s">
        <v>71</v>
      </c>
      <c r="E14" s="64" t="s">
        <v>40</v>
      </c>
      <c r="F14" s="66" t="s">
        <v>72</v>
      </c>
      <c r="G14" s="66" t="s">
        <v>31</v>
      </c>
    </row>
    <row r="15" spans="2:7" ht="12.75">
      <c r="B15" s="64" t="s">
        <v>32</v>
      </c>
      <c r="C15" s="64" t="s">
        <v>73</v>
      </c>
      <c r="D15" s="65" t="s">
        <v>74</v>
      </c>
      <c r="E15" s="64" t="s">
        <v>75</v>
      </c>
      <c r="F15" s="66" t="s">
        <v>76</v>
      </c>
      <c r="G15" s="66" t="s">
        <v>31</v>
      </c>
    </row>
    <row r="16" spans="2:7" ht="12.75">
      <c r="B16" s="64" t="s">
        <v>32</v>
      </c>
      <c r="C16" s="64" t="s">
        <v>77</v>
      </c>
      <c r="D16" s="65" t="s">
        <v>78</v>
      </c>
      <c r="E16" s="64" t="s">
        <v>75</v>
      </c>
      <c r="F16" s="66" t="s">
        <v>79</v>
      </c>
      <c r="G16" s="66" t="s">
        <v>31</v>
      </c>
    </row>
    <row r="17" spans="2:7" ht="18.75">
      <c r="B17" s="64" t="s">
        <v>37</v>
      </c>
      <c r="C17" s="64" t="s">
        <v>80</v>
      </c>
      <c r="D17" s="65" t="s">
        <v>81</v>
      </c>
      <c r="E17" s="64" t="s">
        <v>44</v>
      </c>
      <c r="F17" s="66" t="s">
        <v>82</v>
      </c>
      <c r="G17" s="66" t="s">
        <v>31</v>
      </c>
    </row>
    <row r="18" spans="2:7" ht="28.5">
      <c r="B18" s="64" t="s">
        <v>37</v>
      </c>
      <c r="C18" s="64" t="s">
        <v>83</v>
      </c>
      <c r="D18" s="65" t="s">
        <v>84</v>
      </c>
      <c r="E18" s="64" t="s">
        <v>85</v>
      </c>
      <c r="F18" s="66" t="s">
        <v>86</v>
      </c>
      <c r="G18" s="66" t="s">
        <v>31</v>
      </c>
    </row>
    <row r="19" spans="2:7" ht="32.25" customHeight="1">
      <c r="B19" s="64" t="s">
        <v>37</v>
      </c>
      <c r="C19" s="64" t="s">
        <v>87</v>
      </c>
      <c r="D19" s="65" t="s">
        <v>88</v>
      </c>
      <c r="E19" s="64" t="s">
        <v>89</v>
      </c>
      <c r="F19" s="66" t="s">
        <v>90</v>
      </c>
      <c r="G19" s="66" t="s">
        <v>31</v>
      </c>
    </row>
    <row r="21" spans="1:3" ht="12.75">
      <c r="A21" s="13" t="s">
        <v>61</v>
      </c>
      <c r="C21" s="88" t="s">
        <v>62</v>
      </c>
    </row>
    <row r="24" ht="12.75">
      <c r="B24" s="13" t="s">
        <v>115</v>
      </c>
    </row>
    <row r="26" ht="12.75">
      <c r="B26" t="s">
        <v>91</v>
      </c>
    </row>
    <row r="27" ht="12.75">
      <c r="B27" t="s">
        <v>92</v>
      </c>
    </row>
    <row r="29" ht="12.75">
      <c r="B29" t="s">
        <v>93</v>
      </c>
    </row>
    <row r="30" ht="12.75">
      <c r="B30" s="13" t="s">
        <v>108</v>
      </c>
    </row>
    <row r="31" ht="12.75">
      <c r="B31" s="13" t="s">
        <v>109</v>
      </c>
    </row>
    <row r="32" ht="12.75">
      <c r="B32" s="13" t="s">
        <v>110</v>
      </c>
    </row>
    <row r="33" ht="12.75">
      <c r="B33" s="13" t="s">
        <v>111</v>
      </c>
    </row>
    <row r="34" ht="12.75">
      <c r="B34" s="13" t="s">
        <v>112</v>
      </c>
    </row>
    <row r="35" ht="12.75">
      <c r="B35" s="13" t="s">
        <v>113</v>
      </c>
    </row>
    <row r="36" ht="12.75">
      <c r="B36" t="s">
        <v>94</v>
      </c>
    </row>
    <row r="38" ht="12.75">
      <c r="B38" s="13" t="s">
        <v>114</v>
      </c>
    </row>
    <row r="40" ht="12.75">
      <c r="B40" t="s">
        <v>95</v>
      </c>
    </row>
    <row r="41" ht="12.75">
      <c r="B41" t="s">
        <v>96</v>
      </c>
    </row>
    <row r="42" ht="12.75">
      <c r="B42" t="s">
        <v>97</v>
      </c>
    </row>
    <row r="43" ht="12.75">
      <c r="B43" t="s">
        <v>98</v>
      </c>
    </row>
    <row r="44" ht="12.75">
      <c r="B44" t="s">
        <v>99</v>
      </c>
    </row>
    <row r="45" ht="12.75">
      <c r="B45" t="s">
        <v>100</v>
      </c>
    </row>
    <row r="46" ht="12.75">
      <c r="B46" t="s">
        <v>101</v>
      </c>
    </row>
    <row r="47" ht="12.75">
      <c r="B47" t="s">
        <v>102</v>
      </c>
    </row>
    <row r="48" ht="12.75">
      <c r="B48" t="s">
        <v>103</v>
      </c>
    </row>
    <row r="49" ht="12.75">
      <c r="B49" t="s">
        <v>104</v>
      </c>
    </row>
    <row r="50" ht="12.75">
      <c r="B50" t="s">
        <v>105</v>
      </c>
    </row>
    <row r="51" ht="12.75">
      <c r="B51" t="s">
        <v>106</v>
      </c>
    </row>
    <row r="52" ht="12.75">
      <c r="B52" t="s">
        <v>107</v>
      </c>
    </row>
  </sheetData>
  <sheetProtection/>
  <mergeCells count="4">
    <mergeCell ref="B1:F1"/>
    <mergeCell ref="B2:C2"/>
    <mergeCell ref="D2:F2"/>
    <mergeCell ref="B3:F3"/>
  </mergeCells>
  <conditionalFormatting sqref="B5:F9">
    <cfRule type="expression" priority="3" dxfId="1" stopIfTrue="1">
      <formula>AND($A5&lt;&gt;"COMPOSICAO",$A5&lt;&gt;"INSUMO",$A5&lt;&gt;"")</formula>
    </cfRule>
    <cfRule type="expression" priority="4" dxfId="0" stopIfTrue="1">
      <formula>AND(OR($A5="COMPOSICAO",$A5="INSUMO",$A5&lt;&gt;""),$A5&lt;&gt;"")</formula>
    </cfRule>
  </conditionalFormatting>
  <conditionalFormatting sqref="B13:G19">
    <cfRule type="expression" priority="1" dxfId="1" stopIfTrue="1">
      <formula>AND($A13&lt;&gt;"COMPOSICAO",$A13&lt;&gt;"INSUMO",$A13&lt;&gt;"")</formula>
    </cfRule>
    <cfRule type="expression" priority="2" dxfId="0" stopIfTrue="1">
      <formula>AND(OR($A13="COMPOSICAO",$A13="INSUMO",$A13&lt;&gt;""),$A13&lt;&gt;"")</formula>
    </cfRule>
  </conditionalFormatting>
  <hyperlinks>
    <hyperlink ref="C21" r:id="rId1" display="http://www.caixa.gov.br/site/Paginas/downloads.aspx#categoria_655"/>
  </hyperlinks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2:L29"/>
  <sheetViews>
    <sheetView tabSelected="1" zoomScalePageLayoutView="0" workbookViewId="0" topLeftCell="A1">
      <selection activeCell="M9" sqref="M9"/>
    </sheetView>
  </sheetViews>
  <sheetFormatPr defaultColWidth="9.140625" defaultRowHeight="12.75"/>
  <cols>
    <col min="2" max="2" width="12.7109375" style="0" customWidth="1"/>
    <col min="3" max="3" width="40.00390625" style="0" customWidth="1"/>
    <col min="4" max="4" width="8.57421875" style="0" customWidth="1"/>
    <col min="5" max="5" width="12.57421875" style="0" customWidth="1"/>
    <col min="6" max="6" width="11.7109375" style="0" customWidth="1"/>
    <col min="7" max="7" width="16.421875" style="0" customWidth="1"/>
  </cols>
  <sheetData>
    <row r="2" ht="17.25">
      <c r="B2" s="9" t="s">
        <v>9</v>
      </c>
    </row>
    <row r="4" spans="1:3" ht="12.75">
      <c r="A4" s="13" t="s">
        <v>49</v>
      </c>
      <c r="C4" s="92" t="s">
        <v>28</v>
      </c>
    </row>
    <row r="5" spans="1:7" s="91" customFormat="1" ht="60" customHeight="1">
      <c r="A5" s="67" t="s">
        <v>0</v>
      </c>
      <c r="C5" s="90" t="s">
        <v>29</v>
      </c>
      <c r="E5" s="96" t="s">
        <v>116</v>
      </c>
      <c r="F5" s="96"/>
      <c r="G5" s="96"/>
    </row>
    <row r="6" spans="1:6" ht="27" customHeight="1">
      <c r="A6" s="67" t="s">
        <v>7</v>
      </c>
      <c r="C6" s="93" t="s">
        <v>30</v>
      </c>
      <c r="D6" s="40"/>
      <c r="E6" s="67"/>
      <c r="F6" s="67"/>
    </row>
    <row r="7" ht="13.5" customHeight="1" thickBot="1"/>
    <row r="8" spans="1:7" ht="40.5" customHeight="1">
      <c r="A8" s="10" t="s">
        <v>1</v>
      </c>
      <c r="B8" s="11" t="s">
        <v>2</v>
      </c>
      <c r="C8" s="11" t="s">
        <v>3</v>
      </c>
      <c r="D8" s="11" t="s">
        <v>4</v>
      </c>
      <c r="E8" s="12" t="s">
        <v>10</v>
      </c>
      <c r="F8" s="14" t="s">
        <v>11</v>
      </c>
      <c r="G8" s="16" t="s">
        <v>12</v>
      </c>
    </row>
    <row r="9" spans="1:12" ht="33.75" customHeight="1">
      <c r="A9" s="1"/>
      <c r="B9" s="68" t="s">
        <v>33</v>
      </c>
      <c r="C9" s="69" t="s">
        <v>34</v>
      </c>
      <c r="D9" s="68" t="s">
        <v>35</v>
      </c>
      <c r="E9" s="70">
        <v>160</v>
      </c>
      <c r="F9" s="94">
        <v>0</v>
      </c>
      <c r="G9" s="19">
        <f>E9*F9</f>
        <v>0</v>
      </c>
    </row>
    <row r="10" spans="1:7" ht="81" customHeight="1">
      <c r="A10" s="1"/>
      <c r="B10" s="68">
        <v>87335</v>
      </c>
      <c r="C10" s="69" t="s">
        <v>39</v>
      </c>
      <c r="D10" s="68" t="s">
        <v>40</v>
      </c>
      <c r="E10" s="70">
        <v>0.022</v>
      </c>
      <c r="F10" s="94">
        <v>0</v>
      </c>
      <c r="G10" s="19">
        <f>E10*F10</f>
        <v>0</v>
      </c>
    </row>
    <row r="11" spans="1:7" ht="33.75" customHeight="1">
      <c r="A11" s="1"/>
      <c r="B11" s="68" t="s">
        <v>42</v>
      </c>
      <c r="C11" s="89" t="s">
        <v>64</v>
      </c>
      <c r="D11" s="68" t="s">
        <v>44</v>
      </c>
      <c r="E11" s="70">
        <v>1.6</v>
      </c>
      <c r="F11" s="94">
        <v>0</v>
      </c>
      <c r="G11" s="19">
        <f>E11*F11</f>
        <v>0</v>
      </c>
    </row>
    <row r="12" spans="1:7" ht="33.75" customHeight="1">
      <c r="A12" s="1"/>
      <c r="B12" s="68" t="s">
        <v>46</v>
      </c>
      <c r="C12" s="89" t="s">
        <v>65</v>
      </c>
      <c r="D12" s="68" t="s">
        <v>44</v>
      </c>
      <c r="E12" s="70">
        <v>1.7</v>
      </c>
      <c r="F12" s="94">
        <v>0</v>
      </c>
      <c r="G12" s="19">
        <f>E12*F12</f>
        <v>0</v>
      </c>
    </row>
    <row r="13" spans="1:7" ht="33.75" customHeight="1">
      <c r="A13" s="1"/>
      <c r="B13" s="1"/>
      <c r="C13" s="1"/>
      <c r="D13" s="1"/>
      <c r="E13" s="1"/>
      <c r="F13" s="29"/>
      <c r="G13" s="19">
        <f>E13*F13</f>
        <v>0</v>
      </c>
    </row>
    <row r="14" spans="1:7" ht="33.75" customHeight="1">
      <c r="A14" s="1"/>
      <c r="B14" s="1"/>
      <c r="C14" s="1"/>
      <c r="D14" s="1"/>
      <c r="E14" s="1"/>
      <c r="F14" s="29"/>
      <c r="G14" s="19">
        <f>E14*F14</f>
        <v>0</v>
      </c>
    </row>
    <row r="15" spans="1:7" ht="33.75" customHeight="1">
      <c r="A15" s="2"/>
      <c r="B15" s="1"/>
      <c r="C15" s="1"/>
      <c r="D15" s="1"/>
      <c r="E15" s="3"/>
      <c r="F15" s="18"/>
      <c r="G15" s="19">
        <f>E15*F15</f>
        <v>0</v>
      </c>
    </row>
    <row r="16" spans="1:7" ht="12" customHeight="1">
      <c r="A16" s="20"/>
      <c r="B16" s="20"/>
      <c r="C16" s="15"/>
      <c r="D16" s="22"/>
      <c r="E16" s="22"/>
      <c r="F16" s="29"/>
      <c r="G16" s="19"/>
    </row>
    <row r="17" spans="1:7" ht="33.75" customHeight="1">
      <c r="A17" s="20"/>
      <c r="B17" s="20"/>
      <c r="C17" s="30" t="s">
        <v>15</v>
      </c>
      <c r="D17" s="22"/>
      <c r="E17" s="22"/>
      <c r="F17" s="23"/>
      <c r="G17" s="28">
        <f>SUM(G9:G15)</f>
        <v>0</v>
      </c>
    </row>
    <row r="18" spans="1:7" ht="12.75" customHeight="1">
      <c r="A18" s="20"/>
      <c r="B18" s="20"/>
      <c r="C18" s="20"/>
      <c r="D18" s="20"/>
      <c r="E18" s="20"/>
      <c r="F18" s="21"/>
      <c r="G18" s="21"/>
    </row>
    <row r="19" spans="1:7" ht="33.75" customHeight="1">
      <c r="A19" s="20"/>
      <c r="B19" s="24" t="s">
        <v>13</v>
      </c>
      <c r="C19" s="25" t="s">
        <v>14</v>
      </c>
      <c r="D19" s="26"/>
      <c r="E19" s="26"/>
      <c r="F19" s="27"/>
      <c r="G19" s="28"/>
    </row>
    <row r="20" spans="1:7" ht="15" customHeight="1" thickBot="1">
      <c r="A20" s="20"/>
      <c r="B20" s="20"/>
      <c r="C20" s="20"/>
      <c r="D20" s="20"/>
      <c r="E20" s="20"/>
      <c r="F20" s="21"/>
      <c r="G20" s="21"/>
    </row>
    <row r="21" spans="3:11" ht="20.25" customHeight="1" thickBot="1">
      <c r="C21" s="31" t="s">
        <v>16</v>
      </c>
      <c r="D21" s="36" t="s">
        <v>5</v>
      </c>
      <c r="E21" s="95">
        <v>0</v>
      </c>
      <c r="F21" s="32"/>
      <c r="G21" s="33">
        <f>G19*$E$21</f>
        <v>0</v>
      </c>
      <c r="H21" s="49" t="s">
        <v>63</v>
      </c>
      <c r="I21" s="50"/>
      <c r="J21" s="50"/>
      <c r="K21" s="50"/>
    </row>
    <row r="22" spans="2:7" ht="11.25" customHeight="1">
      <c r="B22" s="45"/>
      <c r="C22" s="45"/>
      <c r="D22" s="46"/>
      <c r="E22" s="47"/>
      <c r="F22" s="45"/>
      <c r="G22" s="33"/>
    </row>
    <row r="23" spans="2:7" ht="20.25" customHeight="1">
      <c r="B23" s="58" t="s">
        <v>26</v>
      </c>
      <c r="C23" s="59"/>
      <c r="D23" s="59"/>
      <c r="E23" s="60"/>
      <c r="F23" s="61"/>
      <c r="G23" s="52">
        <f>G17+G21</f>
        <v>0</v>
      </c>
    </row>
    <row r="24" spans="2:7" ht="15" customHeight="1" thickBot="1">
      <c r="B24" s="34"/>
      <c r="C24" s="34"/>
      <c r="D24" s="38"/>
      <c r="E24" s="38"/>
      <c r="F24" s="34"/>
      <c r="G24" s="35"/>
    </row>
    <row r="25" spans="3:7" ht="18" customHeight="1" thickBot="1">
      <c r="C25" s="31" t="s">
        <v>6</v>
      </c>
      <c r="D25" s="36" t="s">
        <v>5</v>
      </c>
      <c r="E25" s="95">
        <v>0</v>
      </c>
      <c r="F25" s="32"/>
      <c r="G25" s="33">
        <f>(G17+G21)*(1+E25)</f>
        <v>0</v>
      </c>
    </row>
    <row r="27" spans="2:7" ht="22.5" customHeight="1">
      <c r="B27" s="54" t="s">
        <v>24</v>
      </c>
      <c r="C27" s="55"/>
      <c r="D27" s="55"/>
      <c r="E27" s="55"/>
      <c r="F27" s="56"/>
      <c r="G27" s="57">
        <f>G23+G25</f>
        <v>0</v>
      </c>
    </row>
    <row r="29" ht="12.75">
      <c r="B29" s="13" t="s">
        <v>17</v>
      </c>
    </row>
  </sheetData>
  <sheetProtection/>
  <mergeCells count="1">
    <mergeCell ref="E5:G5"/>
  </mergeCells>
  <printOptions/>
  <pageMargins left="0.787401575" right="0.787401575" top="0.984251969" bottom="0.984251969" header="0.492125985" footer="0.492125985"/>
  <pageSetup fitToHeight="1" fitToWidth="1"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 Silvio Wille</dc:creator>
  <cp:keywords/>
  <dc:description>www.projexpert.com.br
uso acadêmico</dc:description>
  <cp:lastModifiedBy>Admin</cp:lastModifiedBy>
  <cp:lastPrinted>2012-05-18T18:23:26Z</cp:lastPrinted>
  <dcterms:created xsi:type="dcterms:W3CDTF">2008-09-11T17:46:10Z</dcterms:created>
  <dcterms:modified xsi:type="dcterms:W3CDTF">2019-09-19T21:32:25Z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